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总表" sheetId="1" r:id="rId1"/>
  </sheets>
  <definedNames>
    <definedName name="_xlnm._FilterDatabase" localSheetId="0" hidden="1">总表!$A$2:$E$75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<sst xmlns="http://schemas.openxmlformats.org/spreadsheetml/2006/main" count="152" uniqueCount="86">
  <si>
    <t>附件1：中国热带农业科学院椰子研究所2021年工作人员公开招聘
笔试成绩</t>
  </si>
  <si>
    <t>序号</t>
  </si>
  <si>
    <t>报考岗位</t>
  </si>
  <si>
    <t>准考证号</t>
  </si>
  <si>
    <t>姓名</t>
  </si>
  <si>
    <t>总分</t>
  </si>
  <si>
    <t>20210155-油茶研究中心科研岗(椰子研究所)</t>
  </si>
  <si>
    <t>侯辛辛</t>
  </si>
  <si>
    <t>罗梁元</t>
  </si>
  <si>
    <t>于钊妍</t>
  </si>
  <si>
    <t>李小宝</t>
  </si>
  <si>
    <t>张起畅</t>
  </si>
  <si>
    <t>付志高</t>
  </si>
  <si>
    <t>杜凯青</t>
  </si>
  <si>
    <t>20210156-油棕研究中心科研岗(椰子研究所)</t>
  </si>
  <si>
    <t>李晗</t>
  </si>
  <si>
    <t>樊鹏飞</t>
  </si>
  <si>
    <t>胡朝慧</t>
  </si>
  <si>
    <t>杨鸣朝</t>
  </si>
  <si>
    <t>蔡嘉慧</t>
  </si>
  <si>
    <t>叶廷红</t>
  </si>
  <si>
    <t>葛梅红</t>
  </si>
  <si>
    <t>20210157-槟榔研究中心科研岗(椰子研究所)</t>
  </si>
  <si>
    <t>杨蒙迪</t>
  </si>
  <si>
    <t>刘帆</t>
  </si>
  <si>
    <t>王国月</t>
  </si>
  <si>
    <t>李秦</t>
  </si>
  <si>
    <t>20210158-槟榔研究中心科研岗(椰子研究所)</t>
  </si>
  <si>
    <t>范萌萌</t>
  </si>
  <si>
    <t>赵津好</t>
  </si>
  <si>
    <t>林莲</t>
  </si>
  <si>
    <t>20210159-槟榔研究中心科研岗(椰子研究所)</t>
  </si>
  <si>
    <t>刘华伟</t>
  </si>
  <si>
    <t>吉哲蓉</t>
  </si>
  <si>
    <t>裴龙飞</t>
  </si>
  <si>
    <t>卢赐鼎</t>
  </si>
  <si>
    <t>段艳茹</t>
  </si>
  <si>
    <t>20210161-产业发展部管理岗(椰子研究所)</t>
  </si>
  <si>
    <t>陈超</t>
  </si>
  <si>
    <t>黄卓珺</t>
  </si>
  <si>
    <t>杨月</t>
  </si>
  <si>
    <t>高英博</t>
  </si>
  <si>
    <t>张锋</t>
  </si>
  <si>
    <t>符桂霞</t>
  </si>
  <si>
    <t>吴悠</t>
  </si>
  <si>
    <t>侯苏耘</t>
  </si>
  <si>
    <t>段振龙</t>
  </si>
  <si>
    <t>郑雁尹</t>
  </si>
  <si>
    <t>刘雅婷</t>
  </si>
  <si>
    <t>康琳琳</t>
  </si>
  <si>
    <t>赵丁瑶</t>
  </si>
  <si>
    <t>李江峰</t>
  </si>
  <si>
    <t>张逸恬</t>
  </si>
  <si>
    <t>王路</t>
  </si>
  <si>
    <t>李珊珊</t>
  </si>
  <si>
    <t>王嵘婷</t>
  </si>
  <si>
    <t>闫一欣</t>
  </si>
  <si>
    <t>20210162-财务办公室基建管理(椰子研究所)</t>
  </si>
  <si>
    <t>薛以浩</t>
  </si>
  <si>
    <t>李可龙</t>
  </si>
  <si>
    <t>吴小芳</t>
  </si>
  <si>
    <t>符昀</t>
  </si>
  <si>
    <t>容信力</t>
  </si>
  <si>
    <t>林志辉</t>
  </si>
  <si>
    <t>陈家鹏</t>
  </si>
  <si>
    <t>陈美莉</t>
  </si>
  <si>
    <t>李贵锦</t>
  </si>
  <si>
    <t>肖才芳</t>
  </si>
  <si>
    <t>张其发</t>
  </si>
  <si>
    <t>邢增攀</t>
  </si>
  <si>
    <t>符贵光</t>
  </si>
  <si>
    <t>何俏</t>
  </si>
  <si>
    <t>王德晓</t>
  </si>
  <si>
    <t>符杰嵘</t>
  </si>
  <si>
    <t>林资杰</t>
  </si>
  <si>
    <t>潘灵涓</t>
  </si>
  <si>
    <t>吕双斌</t>
  </si>
  <si>
    <t>黄兹俊</t>
  </si>
  <si>
    <t>陈邦益</t>
  </si>
  <si>
    <t>何瑞平</t>
  </si>
  <si>
    <t>张卓浩</t>
  </si>
  <si>
    <t>朱秀妹</t>
  </si>
  <si>
    <t>吴颖峰</t>
  </si>
  <si>
    <t>邓宏稷</t>
  </si>
  <si>
    <t>潘耀森</t>
  </si>
  <si>
    <t>谢封亮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</si>
</sst>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tabSelected="1" workbookViewId="0">
      <selection activeCell="B9" sqref="B9"/>
    </sheetView>
  </sheetViews>
  <sheetFormatPr defaultColWidth="9" defaultRowHeight="13.5" outlineLevelCol="4"/>
  <cols>
    <col min="1" max="1" width="8.75" style="2" customWidth="1"/>
    <col min="2" max="2" width="57.875" style="2" customWidth="1"/>
    <col min="3" max="3" width="21.75" style="2" customWidth="1"/>
    <col min="4" max="4" width="17.125" style="2" customWidth="1"/>
    <col min="5" max="5" width="15.625" style="2" customWidth="1"/>
    <col min="6" max="16384" width="9" style="2"/>
  </cols>
  <sheetData>
    <row r="1" ht="66.75" customHeight="1" spans="1:5">
      <c r="A1" s="3" t="s">
        <v>0</v>
      </c>
      <c r="B1" s="3"/>
      <c r="C1" s="3"/>
      <c r="D1" s="3"/>
      <c r="E1" s="3"/>
    </row>
    <row r="2" s="1" customFormat="1" ht="27.7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7.75" customHeight="1" spans="1:5">
      <c r="A3" s="5">
        <v>1</v>
      </c>
      <c r="B3" s="6" t="s">
        <v>6</v>
      </c>
      <c r="C3" s="6" t="str">
        <f>"202103212109"</f>
        <v>202103212109</v>
      </c>
      <c r="D3" s="6" t="s">
        <v>7</v>
      </c>
      <c r="E3" s="7">
        <v>70.9</v>
      </c>
    </row>
    <row r="4" ht="27.75" customHeight="1" spans="1:5">
      <c r="A4" s="5">
        <v>2</v>
      </c>
      <c r="B4" s="6" t="s">
        <v>6</v>
      </c>
      <c r="C4" s="6" t="str">
        <f>"202103212111"</f>
        <v>202103212111</v>
      </c>
      <c r="D4" s="6" t="s">
        <v>8</v>
      </c>
      <c r="E4" s="7">
        <v>68.6</v>
      </c>
    </row>
    <row r="5" ht="27.75" customHeight="1" spans="1:5">
      <c r="A5" s="5">
        <v>3</v>
      </c>
      <c r="B5" s="6" t="s">
        <v>6</v>
      </c>
      <c r="C5" s="6" t="str">
        <f>"202103212106"</f>
        <v>202103212106</v>
      </c>
      <c r="D5" s="6" t="s">
        <v>9</v>
      </c>
      <c r="E5" s="7">
        <v>64</v>
      </c>
    </row>
    <row r="6" ht="27.75" customHeight="1" spans="1:5">
      <c r="A6" s="5">
        <v>4</v>
      </c>
      <c r="B6" s="6" t="s">
        <v>6</v>
      </c>
      <c r="C6" s="6" t="str">
        <f>"202103212107"</f>
        <v>202103212107</v>
      </c>
      <c r="D6" s="6" t="s">
        <v>10</v>
      </c>
      <c r="E6" s="7">
        <v>52.5</v>
      </c>
    </row>
    <row r="7" ht="27.75" customHeight="1" spans="1:5">
      <c r="A7" s="5">
        <v>5</v>
      </c>
      <c r="B7" s="6" t="s">
        <v>6</v>
      </c>
      <c r="C7" s="6" t="str">
        <f>"202103212108"</f>
        <v>202103212108</v>
      </c>
      <c r="D7" s="6" t="s">
        <v>11</v>
      </c>
      <c r="E7" s="7">
        <v>47.7</v>
      </c>
    </row>
    <row r="8" ht="27.75" customHeight="1" spans="1:5">
      <c r="A8" s="5">
        <v>6</v>
      </c>
      <c r="B8" s="6" t="s">
        <v>6</v>
      </c>
      <c r="C8" s="6" t="str">
        <f>"202103212110"</f>
        <v>202103212110</v>
      </c>
      <c r="D8" s="6" t="s">
        <v>12</v>
      </c>
      <c r="E8" s="7">
        <v>0</v>
      </c>
    </row>
    <row r="9" ht="27.75" customHeight="1" spans="1:5">
      <c r="A9" s="5">
        <v>7</v>
      </c>
      <c r="B9" s="6" t="s">
        <v>6</v>
      </c>
      <c r="C9" s="6" t="str">
        <f>"202103212112"</f>
        <v>202103212112</v>
      </c>
      <c r="D9" s="6" t="s">
        <v>13</v>
      </c>
      <c r="E9" s="7">
        <v>0</v>
      </c>
    </row>
    <row r="10" ht="27.75" customHeight="1" spans="1:5">
      <c r="A10" s="5">
        <v>8</v>
      </c>
      <c r="B10" s="6" t="s">
        <v>14</v>
      </c>
      <c r="C10" s="6" t="str">
        <f>"202103212114"</f>
        <v>202103212114</v>
      </c>
      <c r="D10" s="6" t="s">
        <v>15</v>
      </c>
      <c r="E10" s="7">
        <v>72.7</v>
      </c>
    </row>
    <row r="11" ht="27.75" customHeight="1" spans="1:5">
      <c r="A11" s="5">
        <v>9</v>
      </c>
      <c r="B11" s="6" t="s">
        <v>14</v>
      </c>
      <c r="C11" s="6" t="str">
        <f>"202103212116"</f>
        <v>202103212116</v>
      </c>
      <c r="D11" s="6" t="s">
        <v>16</v>
      </c>
      <c r="E11" s="7">
        <v>71.3</v>
      </c>
    </row>
    <row r="12" ht="27.75" customHeight="1" spans="1:5">
      <c r="A12" s="5">
        <v>10</v>
      </c>
      <c r="B12" s="6" t="s">
        <v>14</v>
      </c>
      <c r="C12" s="6" t="str">
        <f>"202103212118"</f>
        <v>202103212118</v>
      </c>
      <c r="D12" s="6" t="s">
        <v>17</v>
      </c>
      <c r="E12" s="7">
        <v>69.6</v>
      </c>
    </row>
    <row r="13" ht="27.75" customHeight="1" spans="1:5">
      <c r="A13" s="5">
        <v>11</v>
      </c>
      <c r="B13" s="6" t="s">
        <v>14</v>
      </c>
      <c r="C13" s="6" t="str">
        <f>"202103212115"</f>
        <v>202103212115</v>
      </c>
      <c r="D13" s="6" t="s">
        <v>18</v>
      </c>
      <c r="E13" s="7">
        <v>67.2</v>
      </c>
    </row>
    <row r="14" ht="27.75" customHeight="1" spans="1:5">
      <c r="A14" s="5">
        <v>12</v>
      </c>
      <c r="B14" s="6" t="s">
        <v>14</v>
      </c>
      <c r="C14" s="6" t="str">
        <f>"202103212117"</f>
        <v>202103212117</v>
      </c>
      <c r="D14" s="6" t="s">
        <v>19</v>
      </c>
      <c r="E14" s="7">
        <v>66.5</v>
      </c>
    </row>
    <row r="15" ht="27.75" customHeight="1" spans="1:5">
      <c r="A15" s="5">
        <v>13</v>
      </c>
      <c r="B15" s="6" t="s">
        <v>14</v>
      </c>
      <c r="C15" s="6" t="str">
        <f>"202103212119"</f>
        <v>202103212119</v>
      </c>
      <c r="D15" s="6" t="s">
        <v>20</v>
      </c>
      <c r="E15" s="7">
        <v>64.1</v>
      </c>
    </row>
    <row r="16" ht="27.75" customHeight="1" spans="1:5">
      <c r="A16" s="5">
        <v>14</v>
      </c>
      <c r="B16" s="6" t="s">
        <v>14</v>
      </c>
      <c r="C16" s="6" t="str">
        <f>"202103212113"</f>
        <v>202103212113</v>
      </c>
      <c r="D16" s="6" t="s">
        <v>21</v>
      </c>
      <c r="E16" s="7">
        <v>60.2</v>
      </c>
    </row>
    <row r="17" ht="27.75" customHeight="1" spans="1:5">
      <c r="A17" s="5">
        <v>15</v>
      </c>
      <c r="B17" s="6" t="s">
        <v>22</v>
      </c>
      <c r="C17" s="6" t="str">
        <f>"202103212120"</f>
        <v>202103212120</v>
      </c>
      <c r="D17" s="6" t="s">
        <v>23</v>
      </c>
      <c r="E17" s="7">
        <v>72.7</v>
      </c>
    </row>
    <row r="18" ht="27.75" customHeight="1" spans="1:5">
      <c r="A18" s="5">
        <v>16</v>
      </c>
      <c r="B18" s="6" t="s">
        <v>22</v>
      </c>
      <c r="C18" s="6" t="str">
        <f>"202103212122"</f>
        <v>202103212122</v>
      </c>
      <c r="D18" s="6" t="s">
        <v>24</v>
      </c>
      <c r="E18" s="7">
        <v>72.2</v>
      </c>
    </row>
    <row r="19" ht="27.75" customHeight="1" spans="1:5">
      <c r="A19" s="5">
        <v>17</v>
      </c>
      <c r="B19" s="6" t="s">
        <v>22</v>
      </c>
      <c r="C19" s="6" t="str">
        <f>"202103212121"</f>
        <v>202103212121</v>
      </c>
      <c r="D19" s="6" t="s">
        <v>25</v>
      </c>
      <c r="E19" s="7">
        <v>0</v>
      </c>
    </row>
    <row r="20" ht="27.75" customHeight="1" spans="1:5">
      <c r="A20" s="5">
        <v>18</v>
      </c>
      <c r="B20" s="6" t="s">
        <v>22</v>
      </c>
      <c r="C20" s="6" t="str">
        <f>"202103212123"</f>
        <v>202103212123</v>
      </c>
      <c r="D20" s="6" t="s">
        <v>26</v>
      </c>
      <c r="E20" s="7">
        <v>0</v>
      </c>
    </row>
    <row r="21" ht="27.75" customHeight="1" spans="1:5">
      <c r="A21" s="5">
        <v>19</v>
      </c>
      <c r="B21" s="6" t="s">
        <v>27</v>
      </c>
      <c r="C21" s="6" t="str">
        <f>"202103212124"</f>
        <v>202103212124</v>
      </c>
      <c r="D21" s="6" t="s">
        <v>28</v>
      </c>
      <c r="E21" s="7">
        <v>72.2</v>
      </c>
    </row>
    <row r="22" ht="27.75" customHeight="1" spans="1:5">
      <c r="A22" s="5">
        <v>20</v>
      </c>
      <c r="B22" s="6" t="s">
        <v>27</v>
      </c>
      <c r="C22" s="6" t="str">
        <f>"202103212125"</f>
        <v>202103212125</v>
      </c>
      <c r="D22" s="6" t="s">
        <v>29</v>
      </c>
      <c r="E22" s="7">
        <v>70.5</v>
      </c>
    </row>
    <row r="23" ht="27.75" customHeight="1" spans="1:5">
      <c r="A23" s="5">
        <v>21</v>
      </c>
      <c r="B23" s="6" t="s">
        <v>27</v>
      </c>
      <c r="C23" s="6" t="str">
        <f>"202103212126"</f>
        <v>202103212126</v>
      </c>
      <c r="D23" s="6" t="s">
        <v>30</v>
      </c>
      <c r="E23" s="7">
        <v>0</v>
      </c>
    </row>
    <row r="24" ht="27.75" customHeight="1" spans="1:5">
      <c r="A24" s="5">
        <v>22</v>
      </c>
      <c r="B24" s="6" t="s">
        <v>31</v>
      </c>
      <c r="C24" s="6" t="str">
        <f>"202103212128"</f>
        <v>202103212128</v>
      </c>
      <c r="D24" s="6" t="s">
        <v>32</v>
      </c>
      <c r="E24" s="7">
        <v>71</v>
      </c>
    </row>
    <row r="25" ht="27.75" customHeight="1" spans="1:5">
      <c r="A25" s="5">
        <v>23</v>
      </c>
      <c r="B25" s="6" t="s">
        <v>31</v>
      </c>
      <c r="C25" s="6" t="str">
        <f>"202103212127"</f>
        <v>202103212127</v>
      </c>
      <c r="D25" s="6" t="s">
        <v>33</v>
      </c>
      <c r="E25" s="7">
        <v>62.6</v>
      </c>
    </row>
    <row r="26" ht="27.75" customHeight="1" spans="1:5">
      <c r="A26" s="5">
        <v>24</v>
      </c>
      <c r="B26" s="6" t="s">
        <v>31</v>
      </c>
      <c r="C26" s="6" t="str">
        <f>"202103212201"</f>
        <v>202103212201</v>
      </c>
      <c r="D26" s="6" t="s">
        <v>34</v>
      </c>
      <c r="E26" s="7">
        <v>53.4</v>
      </c>
    </row>
    <row r="27" ht="27.75" customHeight="1" spans="1:5">
      <c r="A27" s="5">
        <v>25</v>
      </c>
      <c r="B27" s="6" t="s">
        <v>31</v>
      </c>
      <c r="C27" s="6" t="str">
        <f>"202103212129"</f>
        <v>202103212129</v>
      </c>
      <c r="D27" s="6" t="s">
        <v>35</v>
      </c>
      <c r="E27" s="7">
        <v>0</v>
      </c>
    </row>
    <row r="28" ht="27.75" customHeight="1" spans="1:5">
      <c r="A28" s="5">
        <v>26</v>
      </c>
      <c r="B28" s="6" t="s">
        <v>31</v>
      </c>
      <c r="C28" s="6" t="str">
        <f>"202103212130"</f>
        <v>202103212130</v>
      </c>
      <c r="D28" s="6" t="s">
        <v>36</v>
      </c>
      <c r="E28" s="7">
        <v>0</v>
      </c>
    </row>
    <row r="29" ht="27.75" customHeight="1" spans="1:5">
      <c r="A29" s="5">
        <v>27</v>
      </c>
      <c r="B29" s="6" t="s">
        <v>37</v>
      </c>
      <c r="C29" s="6" t="str">
        <f>"202103210914"</f>
        <v>202103210914</v>
      </c>
      <c r="D29" s="6" t="s">
        <v>38</v>
      </c>
      <c r="E29" s="7">
        <v>66.3</v>
      </c>
    </row>
    <row r="30" ht="27.75" customHeight="1" spans="1:5">
      <c r="A30" s="5">
        <v>28</v>
      </c>
      <c r="B30" s="6" t="s">
        <v>37</v>
      </c>
      <c r="C30" s="6" t="str">
        <f>"202103210909"</f>
        <v>202103210909</v>
      </c>
      <c r="D30" s="6" t="s">
        <v>39</v>
      </c>
      <c r="E30" s="7">
        <v>63.3</v>
      </c>
    </row>
    <row r="31" ht="27.75" customHeight="1" spans="1:5">
      <c r="A31" s="5">
        <v>29</v>
      </c>
      <c r="B31" s="6" t="s">
        <v>37</v>
      </c>
      <c r="C31" s="6" t="str">
        <f>"202103210916"</f>
        <v>202103210916</v>
      </c>
      <c r="D31" s="6" t="s">
        <v>40</v>
      </c>
      <c r="E31" s="7">
        <v>62.9</v>
      </c>
    </row>
    <row r="32" ht="27.75" customHeight="1" spans="1:5">
      <c r="A32" s="5">
        <v>30</v>
      </c>
      <c r="B32" s="6" t="s">
        <v>37</v>
      </c>
      <c r="C32" s="6" t="str">
        <f>"202103210907"</f>
        <v>202103210907</v>
      </c>
      <c r="D32" s="6" t="s">
        <v>41</v>
      </c>
      <c r="E32" s="7">
        <v>61.7</v>
      </c>
    </row>
    <row r="33" ht="27.75" customHeight="1" spans="1:5">
      <c r="A33" s="5">
        <v>31</v>
      </c>
      <c r="B33" s="6" t="s">
        <v>37</v>
      </c>
      <c r="C33" s="6" t="str">
        <f>"202103210912"</f>
        <v>202103210912</v>
      </c>
      <c r="D33" s="6" t="s">
        <v>42</v>
      </c>
      <c r="E33" s="7">
        <v>61.1</v>
      </c>
    </row>
    <row r="34" ht="27.75" customHeight="1" spans="1:5">
      <c r="A34" s="5">
        <v>32</v>
      </c>
      <c r="B34" s="6" t="s">
        <v>37</v>
      </c>
      <c r="C34" s="6" t="str">
        <f>"202103210906"</f>
        <v>202103210906</v>
      </c>
      <c r="D34" s="6" t="s">
        <v>43</v>
      </c>
      <c r="E34" s="7">
        <v>60</v>
      </c>
    </row>
    <row r="35" ht="27.75" customHeight="1" spans="1:5">
      <c r="A35" s="5">
        <v>33</v>
      </c>
      <c r="B35" s="6" t="s">
        <v>37</v>
      </c>
      <c r="C35" s="6" t="str">
        <f>"202103210922"</f>
        <v>202103210922</v>
      </c>
      <c r="D35" s="6" t="s">
        <v>44</v>
      </c>
      <c r="E35" s="7">
        <v>58.6</v>
      </c>
    </row>
    <row r="36" ht="27.75" customHeight="1" spans="1:5">
      <c r="A36" s="5">
        <v>34</v>
      </c>
      <c r="B36" s="6" t="s">
        <v>37</v>
      </c>
      <c r="C36" s="6" t="str">
        <f>"202103210913"</f>
        <v>202103210913</v>
      </c>
      <c r="D36" s="6" t="s">
        <v>45</v>
      </c>
      <c r="E36" s="7">
        <v>54.4</v>
      </c>
    </row>
    <row r="37" ht="27.75" customHeight="1" spans="1:5">
      <c r="A37" s="5">
        <v>35</v>
      </c>
      <c r="B37" s="6" t="s">
        <v>37</v>
      </c>
      <c r="C37" s="6" t="str">
        <f>"202103210917"</f>
        <v>202103210917</v>
      </c>
      <c r="D37" s="6" t="s">
        <v>46</v>
      </c>
      <c r="E37" s="7">
        <v>53.5</v>
      </c>
    </row>
    <row r="38" ht="27.75" customHeight="1" spans="1:5">
      <c r="A38" s="5">
        <v>36</v>
      </c>
      <c r="B38" s="6" t="s">
        <v>37</v>
      </c>
      <c r="C38" s="6" t="str">
        <f>"202103210924"</f>
        <v>202103210924</v>
      </c>
      <c r="D38" s="6" t="s">
        <v>47</v>
      </c>
      <c r="E38" s="7">
        <v>48.9</v>
      </c>
    </row>
    <row r="39" ht="27.75" customHeight="1" spans="1:5">
      <c r="A39" s="5">
        <v>37</v>
      </c>
      <c r="B39" s="6" t="s">
        <v>37</v>
      </c>
      <c r="C39" s="6" t="str">
        <f>"202103210908"</f>
        <v>202103210908</v>
      </c>
      <c r="D39" s="6" t="s">
        <v>48</v>
      </c>
      <c r="E39" s="7">
        <v>0</v>
      </c>
    </row>
    <row r="40" ht="27.75" customHeight="1" spans="1:5">
      <c r="A40" s="5">
        <v>38</v>
      </c>
      <c r="B40" s="6" t="s">
        <v>37</v>
      </c>
      <c r="C40" s="6" t="str">
        <f>"202103210910"</f>
        <v>202103210910</v>
      </c>
      <c r="D40" s="6" t="s">
        <v>49</v>
      </c>
      <c r="E40" s="7">
        <v>0</v>
      </c>
    </row>
    <row r="41" ht="27.75" customHeight="1" spans="1:5">
      <c r="A41" s="5">
        <v>39</v>
      </c>
      <c r="B41" s="6" t="s">
        <v>37</v>
      </c>
      <c r="C41" s="6" t="str">
        <f>"202103210911"</f>
        <v>202103210911</v>
      </c>
      <c r="D41" s="6" t="s">
        <v>50</v>
      </c>
      <c r="E41" s="7">
        <v>0</v>
      </c>
    </row>
    <row r="42" ht="27.75" customHeight="1" spans="1:5">
      <c r="A42" s="5">
        <v>40</v>
      </c>
      <c r="B42" s="6" t="s">
        <v>37</v>
      </c>
      <c r="C42" s="6" t="str">
        <f>"202103210915"</f>
        <v>202103210915</v>
      </c>
      <c r="D42" s="6" t="s">
        <v>51</v>
      </c>
      <c r="E42" s="7">
        <v>0</v>
      </c>
    </row>
    <row r="43" ht="27.75" customHeight="1" spans="1:5">
      <c r="A43" s="5">
        <v>41</v>
      </c>
      <c r="B43" s="6" t="s">
        <v>37</v>
      </c>
      <c r="C43" s="6" t="str">
        <f>"202103210918"</f>
        <v>202103210918</v>
      </c>
      <c r="D43" s="6" t="s">
        <v>52</v>
      </c>
      <c r="E43" s="7">
        <v>0</v>
      </c>
    </row>
    <row r="44" ht="27.75" customHeight="1" spans="1:5">
      <c r="A44" s="5">
        <v>42</v>
      </c>
      <c r="B44" s="6" t="s">
        <v>37</v>
      </c>
      <c r="C44" s="6" t="str">
        <f>"202103210919"</f>
        <v>202103210919</v>
      </c>
      <c r="D44" s="6" t="s">
        <v>53</v>
      </c>
      <c r="E44" s="7">
        <v>0</v>
      </c>
    </row>
    <row r="45" ht="27.75" customHeight="1" spans="1:5">
      <c r="A45" s="5">
        <v>43</v>
      </c>
      <c r="B45" s="6" t="s">
        <v>37</v>
      </c>
      <c r="C45" s="6" t="str">
        <f>"202103210920"</f>
        <v>202103210920</v>
      </c>
      <c r="D45" s="6" t="s">
        <v>54</v>
      </c>
      <c r="E45" s="7">
        <v>0</v>
      </c>
    </row>
    <row r="46" ht="27.75" customHeight="1" spans="1:5">
      <c r="A46" s="5">
        <v>44</v>
      </c>
      <c r="B46" s="6" t="s">
        <v>37</v>
      </c>
      <c r="C46" s="6" t="str">
        <f>"202103210921"</f>
        <v>202103210921</v>
      </c>
      <c r="D46" s="6" t="s">
        <v>55</v>
      </c>
      <c r="E46" s="7">
        <v>0</v>
      </c>
    </row>
    <row r="47" ht="27.75" customHeight="1" spans="1:5">
      <c r="A47" s="5">
        <v>45</v>
      </c>
      <c r="B47" s="6" t="s">
        <v>37</v>
      </c>
      <c r="C47" s="6" t="str">
        <f>"202103210923"</f>
        <v>202103210923</v>
      </c>
      <c r="D47" s="6" t="s">
        <v>56</v>
      </c>
      <c r="E47" s="7">
        <v>0</v>
      </c>
    </row>
    <row r="48" ht="27.75" customHeight="1" spans="1:5">
      <c r="A48" s="5">
        <v>46</v>
      </c>
      <c r="B48" s="6" t="s">
        <v>57</v>
      </c>
      <c r="C48" s="6" t="str">
        <f>"202103210926"</f>
        <v>202103210926</v>
      </c>
      <c r="D48" s="6" t="s">
        <v>58</v>
      </c>
      <c r="E48" s="7">
        <v>57.4</v>
      </c>
    </row>
    <row r="49" ht="27.75" customHeight="1" spans="1:5">
      <c r="A49" s="5">
        <v>47</v>
      </c>
      <c r="B49" s="6" t="s">
        <v>57</v>
      </c>
      <c r="C49" s="6" t="str">
        <f>"202103210930"</f>
        <v>202103210930</v>
      </c>
      <c r="D49" s="6" t="s">
        <v>59</v>
      </c>
      <c r="E49" s="7">
        <v>56.7</v>
      </c>
    </row>
    <row r="50" ht="27.75" customHeight="1" spans="1:5">
      <c r="A50" s="5">
        <v>48</v>
      </c>
      <c r="B50" s="6" t="s">
        <v>57</v>
      </c>
      <c r="C50" s="6" t="str">
        <f>"202103211020"</f>
        <v>202103211020</v>
      </c>
      <c r="D50" s="6" t="s">
        <v>60</v>
      </c>
      <c r="E50" s="7">
        <v>56.4</v>
      </c>
    </row>
    <row r="51" ht="27.75" customHeight="1" spans="1:5">
      <c r="A51" s="5">
        <v>49</v>
      </c>
      <c r="B51" s="6" t="s">
        <v>57</v>
      </c>
      <c r="C51" s="6" t="str">
        <f>"202103211022"</f>
        <v>202103211022</v>
      </c>
      <c r="D51" s="6" t="s">
        <v>61</v>
      </c>
      <c r="E51" s="7">
        <v>53.2</v>
      </c>
    </row>
    <row r="52" ht="27.75" customHeight="1" spans="1:5">
      <c r="A52" s="5">
        <v>50</v>
      </c>
      <c r="B52" s="6" t="s">
        <v>57</v>
      </c>
      <c r="C52" s="6" t="str">
        <f>"202103211019"</f>
        <v>202103211019</v>
      </c>
      <c r="D52" s="6" t="s">
        <v>62</v>
      </c>
      <c r="E52" s="7">
        <v>52.5</v>
      </c>
    </row>
    <row r="53" ht="27.75" customHeight="1" spans="1:5">
      <c r="A53" s="5">
        <v>51</v>
      </c>
      <c r="B53" s="6" t="s">
        <v>57</v>
      </c>
      <c r="C53" s="6" t="str">
        <f>"202103211015"</f>
        <v>202103211015</v>
      </c>
      <c r="D53" s="6" t="s">
        <v>63</v>
      </c>
      <c r="E53" s="7">
        <v>52</v>
      </c>
    </row>
    <row r="54" ht="27.75" customHeight="1" spans="1:5">
      <c r="A54" s="5">
        <v>52</v>
      </c>
      <c r="B54" s="6" t="s">
        <v>57</v>
      </c>
      <c r="C54" s="6" t="str">
        <f>"202103210928"</f>
        <v>202103210928</v>
      </c>
      <c r="D54" s="6" t="s">
        <v>64</v>
      </c>
      <c r="E54" s="7">
        <v>51.8</v>
      </c>
    </row>
    <row r="55" ht="27.75" customHeight="1" spans="1:5">
      <c r="A55" s="5">
        <v>53</v>
      </c>
      <c r="B55" s="6" t="s">
        <v>57</v>
      </c>
      <c r="C55" s="6" t="str">
        <f>"202103211003"</f>
        <v>202103211003</v>
      </c>
      <c r="D55" s="6" t="s">
        <v>65</v>
      </c>
      <c r="E55" s="7">
        <v>51</v>
      </c>
    </row>
    <row r="56" ht="27.75" customHeight="1" spans="1:5">
      <c r="A56" s="5">
        <v>54</v>
      </c>
      <c r="B56" s="6" t="s">
        <v>57</v>
      </c>
      <c r="C56" s="6" t="str">
        <f>"202103211001"</f>
        <v>202103211001</v>
      </c>
      <c r="D56" s="6" t="s">
        <v>66</v>
      </c>
      <c r="E56" s="7">
        <v>50</v>
      </c>
    </row>
    <row r="57" ht="27.75" customHeight="1" spans="1:5">
      <c r="A57" s="5">
        <v>55</v>
      </c>
      <c r="B57" s="6" t="s">
        <v>57</v>
      </c>
      <c r="C57" s="6" t="str">
        <f>"202103210925"</f>
        <v>202103210925</v>
      </c>
      <c r="D57" s="6" t="s">
        <v>67</v>
      </c>
      <c r="E57" s="7">
        <v>49.8</v>
      </c>
    </row>
    <row r="58" ht="27.75" customHeight="1" spans="1:5">
      <c r="A58" s="5">
        <v>56</v>
      </c>
      <c r="B58" s="6" t="s">
        <v>57</v>
      </c>
      <c r="C58" s="6" t="str">
        <f>"202103210929"</f>
        <v>202103210929</v>
      </c>
      <c r="D58" s="6" t="s">
        <v>68</v>
      </c>
      <c r="E58" s="7">
        <v>49.2</v>
      </c>
    </row>
    <row r="59" ht="27.75" customHeight="1" spans="1:5">
      <c r="A59" s="5">
        <v>57</v>
      </c>
      <c r="B59" s="6" t="s">
        <v>57</v>
      </c>
      <c r="C59" s="6" t="str">
        <f>"202103211013"</f>
        <v>202103211013</v>
      </c>
      <c r="D59" s="6" t="s">
        <v>69</v>
      </c>
      <c r="E59" s="7">
        <v>49</v>
      </c>
    </row>
    <row r="60" ht="27.75" customHeight="1" spans="1:5">
      <c r="A60" s="5">
        <v>58</v>
      </c>
      <c r="B60" s="6" t="s">
        <v>57</v>
      </c>
      <c r="C60" s="6" t="str">
        <f>"202103211021"</f>
        <v>202103211021</v>
      </c>
      <c r="D60" s="6" t="s">
        <v>70</v>
      </c>
      <c r="E60" s="7">
        <v>48.9</v>
      </c>
    </row>
    <row r="61" ht="27.75" customHeight="1" spans="1:5">
      <c r="A61" s="5">
        <v>59</v>
      </c>
      <c r="B61" s="6" t="s">
        <v>57</v>
      </c>
      <c r="C61" s="6" t="str">
        <f>"202103211009"</f>
        <v>202103211009</v>
      </c>
      <c r="D61" s="6" t="s">
        <v>71</v>
      </c>
      <c r="E61" s="7">
        <v>48.3</v>
      </c>
    </row>
    <row r="62" ht="27.75" customHeight="1" spans="1:5">
      <c r="A62" s="5">
        <v>60</v>
      </c>
      <c r="B62" s="6" t="s">
        <v>57</v>
      </c>
      <c r="C62" s="6" t="str">
        <f>"202103211012"</f>
        <v>202103211012</v>
      </c>
      <c r="D62" s="6" t="s">
        <v>72</v>
      </c>
      <c r="E62" s="7">
        <v>48.3</v>
      </c>
    </row>
    <row r="63" ht="27.75" customHeight="1" spans="1:5">
      <c r="A63" s="5">
        <v>61</v>
      </c>
      <c r="B63" s="6" t="s">
        <v>57</v>
      </c>
      <c r="C63" s="6" t="str">
        <f>"202103211004"</f>
        <v>202103211004</v>
      </c>
      <c r="D63" s="6" t="s">
        <v>73</v>
      </c>
      <c r="E63" s="7">
        <v>46.7</v>
      </c>
    </row>
    <row r="64" ht="27.75" customHeight="1" spans="1:5">
      <c r="A64" s="5">
        <v>62</v>
      </c>
      <c r="B64" s="6" t="s">
        <v>57</v>
      </c>
      <c r="C64" s="6" t="str">
        <f>"202103211007"</f>
        <v>202103211007</v>
      </c>
      <c r="D64" s="6" t="s">
        <v>74</v>
      </c>
      <c r="E64" s="7">
        <v>46.5</v>
      </c>
    </row>
    <row r="65" ht="27.75" customHeight="1" spans="1:5">
      <c r="A65" s="5">
        <v>63</v>
      </c>
      <c r="B65" s="6" t="s">
        <v>57</v>
      </c>
      <c r="C65" s="6" t="str">
        <f>"202103210927"</f>
        <v>202103210927</v>
      </c>
      <c r="D65" s="6" t="s">
        <v>75</v>
      </c>
      <c r="E65" s="7">
        <v>46.3</v>
      </c>
    </row>
    <row r="66" ht="27.75" customHeight="1" spans="1:5">
      <c r="A66" s="5">
        <v>64</v>
      </c>
      <c r="B66" s="6" t="s">
        <v>57</v>
      </c>
      <c r="C66" s="6" t="str">
        <f>"202103211006"</f>
        <v>202103211006</v>
      </c>
      <c r="D66" s="6" t="s">
        <v>76</v>
      </c>
      <c r="E66" s="7">
        <v>46.1</v>
      </c>
    </row>
    <row r="67" ht="27.75" customHeight="1" spans="1:5">
      <c r="A67" s="5">
        <v>65</v>
      </c>
      <c r="B67" s="6" t="s">
        <v>57</v>
      </c>
      <c r="C67" s="6" t="str">
        <f>"202103211017"</f>
        <v>202103211017</v>
      </c>
      <c r="D67" s="6" t="s">
        <v>77</v>
      </c>
      <c r="E67" s="7">
        <v>44.3</v>
      </c>
    </row>
    <row r="68" ht="27.75" customHeight="1" spans="1:5">
      <c r="A68" s="5">
        <v>66</v>
      </c>
      <c r="B68" s="6" t="s">
        <v>57</v>
      </c>
      <c r="C68" s="6" t="str">
        <f>"202103211010"</f>
        <v>202103211010</v>
      </c>
      <c r="D68" s="6" t="s">
        <v>78</v>
      </c>
      <c r="E68" s="7">
        <v>32.5</v>
      </c>
    </row>
    <row r="69" ht="27.75" customHeight="1" spans="1:5">
      <c r="A69" s="5">
        <v>67</v>
      </c>
      <c r="B69" s="6" t="s">
        <v>57</v>
      </c>
      <c r="C69" s="6" t="str">
        <f>"202103211014"</f>
        <v>202103211014</v>
      </c>
      <c r="D69" s="6" t="s">
        <v>79</v>
      </c>
      <c r="E69" s="7">
        <v>28.7</v>
      </c>
    </row>
    <row r="70" ht="27.75" customHeight="1" spans="1:5">
      <c r="A70" s="5">
        <v>68</v>
      </c>
      <c r="B70" s="6" t="s">
        <v>57</v>
      </c>
      <c r="C70" s="6" t="str">
        <f>"202103211002"</f>
        <v>202103211002</v>
      </c>
      <c r="D70" s="6" t="s">
        <v>80</v>
      </c>
      <c r="E70" s="7">
        <v>24</v>
      </c>
    </row>
    <row r="71" ht="27.75" customHeight="1" spans="1:5">
      <c r="A71" s="5">
        <v>69</v>
      </c>
      <c r="B71" s="6" t="s">
        <v>57</v>
      </c>
      <c r="C71" s="6" t="str">
        <f>"202103211005"</f>
        <v>202103211005</v>
      </c>
      <c r="D71" s="6" t="s">
        <v>81</v>
      </c>
      <c r="E71" s="7">
        <v>0</v>
      </c>
    </row>
    <row r="72" ht="27.75" customHeight="1" spans="1:5">
      <c r="A72" s="5">
        <v>70</v>
      </c>
      <c r="B72" s="6" t="s">
        <v>57</v>
      </c>
      <c r="C72" s="6" t="str">
        <f>"202103211008"</f>
        <v>202103211008</v>
      </c>
      <c r="D72" s="6" t="s">
        <v>82</v>
      </c>
      <c r="E72" s="7">
        <v>0</v>
      </c>
    </row>
    <row r="73" ht="27.75" customHeight="1" spans="1:5">
      <c r="A73" s="5">
        <v>71</v>
      </c>
      <c r="B73" s="6" t="s">
        <v>57</v>
      </c>
      <c r="C73" s="6" t="str">
        <f>"202103211011"</f>
        <v>202103211011</v>
      </c>
      <c r="D73" s="6" t="s">
        <v>83</v>
      </c>
      <c r="E73" s="7">
        <v>0</v>
      </c>
    </row>
    <row r="74" ht="27.75" customHeight="1" spans="1:5">
      <c r="A74" s="5">
        <v>72</v>
      </c>
      <c r="B74" s="6" t="s">
        <v>57</v>
      </c>
      <c r="C74" s="6" t="str">
        <f>"202103211016"</f>
        <v>202103211016</v>
      </c>
      <c r="D74" s="6" t="s">
        <v>84</v>
      </c>
      <c r="E74" s="7">
        <v>0</v>
      </c>
    </row>
    <row r="75" ht="27.75" customHeight="1" spans="1:5">
      <c r="A75" s="5">
        <v>73</v>
      </c>
      <c r="B75" s="6" t="s">
        <v>57</v>
      </c>
      <c r="C75" s="6" t="str">
        <f>"202103211018"</f>
        <v>202103211018</v>
      </c>
      <c r="D75" s="6" t="s">
        <v>85</v>
      </c>
      <c r="E75" s="7">
        <v>0</v>
      </c>
    </row>
  </sheetData>
  <sheetProtection selectLockedCells="1" selectUnlockedCells="1"/>
  <autoFilter ref="A2:E75">
    <sortState ref="A2:E75">
      <sortCondition ref="E2" descending="1"/>
    </sortState>
    <extLst/>
  </autoFilter>
  <mergeCells count="1">
    <mergeCell ref="A1:E1"/>
  </mergeCells>
  <printOptions horizontalCentered="1"/>
  <pageMargins left="0.708661417322835" right="0.708661417322835" top="0.590551181102362" bottom="0.59055118110236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Ym</cp:lastModifiedBy>
  <dcterms:created xsi:type="dcterms:W3CDTF">2006-09-16T00:00:00Z</dcterms:created>
  <dcterms:modified xsi:type="dcterms:W3CDTF">2021-03-25T10:34:04Z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