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总表" sheetId="1" r:id="rId1"/>
  </sheets>
  <definedNames>
    <definedName name="_xlnm._FilterDatabase" localSheetId="0" hidden="1">总表!$A$3:$G$30</definedName>
    <definedName name="_xlnm.Print_Titles" localSheetId="0">总表!$2:$3</definedName>
  </definedNames>
  <calcPr calcId="144525"/>
</workbook>
</file>

<file path=xl/sharedStrings.xml><?xml version="1.0" encoding="utf-8"?>
<sst xmlns="http://schemas.openxmlformats.org/spreadsheetml/2006/main" count="46" uniqueCount="44">
  <si>
    <t>中国热带农业科学院椰子研究所                                                   2021年工作人员公开招聘笔试、面试及综合成绩表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</si>
  <si>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</si>
  <si>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</si>
  <si>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</si>
  <si>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</si>
  <si>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</si>
  <si>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</si>
  <si>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</si>
  <si>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备注</t>
  </si>
  <si>
    <t>20210155_油茶研究中心科研岗</t>
  </si>
  <si>
    <t>侯辛辛</t>
  </si>
  <si>
    <t>罗梁元</t>
  </si>
  <si>
    <t>于钊妍</t>
  </si>
  <si>
    <t>李小宝</t>
  </si>
  <si>
    <t>缺考</t>
  </si>
  <si>
    <t>张起畅</t>
  </si>
  <si>
    <t>20210156_油棕研究中心科研岗</t>
  </si>
  <si>
    <t>李晗</t>
  </si>
  <si>
    <t>樊鹏飞</t>
  </si>
  <si>
    <t>胡朝慧</t>
  </si>
  <si>
    <t>杨鸣朝</t>
  </si>
  <si>
    <t>蔡嘉慧</t>
  </si>
  <si>
    <t>20210157_槟榔研究中心科研岗</t>
  </si>
  <si>
    <t>杨蒙迪</t>
  </si>
  <si>
    <t>刘帆</t>
  </si>
  <si>
    <t>20210158_槟榔研究中心科研岗-加工</t>
  </si>
  <si>
    <t>范萌萌</t>
  </si>
  <si>
    <t>赵津好</t>
  </si>
  <si>
    <t>20210159_槟榔研究中心科研岗-植保</t>
  </si>
  <si>
    <t>刘华伟</t>
  </si>
  <si>
    <t>吉哲蓉</t>
  </si>
  <si>
    <t>裴龙飞</t>
  </si>
  <si>
    <t>20210161_产业发展部管理岗</t>
  </si>
  <si>
    <t>陈超</t>
  </si>
  <si>
    <t>黄卓珺</t>
  </si>
  <si>
    <t>杨月</t>
  </si>
  <si>
    <t>高英博</t>
  </si>
  <si>
    <t>张锋</t>
  </si>
  <si>
    <t>20210162_财务办公室基建管理</t>
  </si>
  <si>
    <t>薛以浩</t>
  </si>
  <si>
    <t>李可龙</t>
  </si>
  <si>
    <t>吴小芳</t>
  </si>
  <si>
    <t>符昀</t>
  </si>
  <si>
    <t>容信力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</si>
</sst>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4" workbookViewId="0">
      <selection activeCell="J4" sqref="J4"/>
    </sheetView>
  </sheetViews>
  <sheetFormatPr defaultColWidth="9" defaultRowHeight="26" customHeight="1" outlineLevelCol="7"/>
  <cols>
    <col min="1" max="1" width="5.25" style="2" customWidth="1"/>
    <col min="2" max="2" width="18.75" style="2" customWidth="1"/>
    <col min="3" max="3" width="23.25" style="2" customWidth="1"/>
    <col min="4" max="4" width="10" style="2" customWidth="1"/>
    <col min="5" max="7" width="10.5" style="2" customWidth="1"/>
    <col min="8" max="16384" width="9" style="2"/>
  </cols>
  <sheetData>
    <row r="1" customHeight="1" spans="1:7">
      <c r="A1" s="3"/>
      <c r="B1" s="3"/>
      <c r="C1" s="3"/>
      <c r="D1" s="3"/>
      <c r="E1" s="3"/>
      <c r="F1" s="3"/>
      <c r="G1" s="3"/>
    </row>
    <row r="2" ht="54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customHeight="1" spans="1:8">
      <c r="A4" s="6">
        <v>1</v>
      </c>
      <c r="B4" s="7" t="s">
        <v>9</v>
      </c>
      <c r="C4" s="8" t="str">
        <f>"284120210223112022128"</f>
        <v>284120210223112022128</v>
      </c>
      <c r="D4" s="9" t="s">
        <v>10</v>
      </c>
      <c r="E4" s="10">
        <v>70.9</v>
      </c>
      <c r="F4" s="11">
        <v>64</v>
      </c>
      <c r="G4" s="11">
        <v>66.76</v>
      </c>
      <c r="H4" s="12"/>
    </row>
    <row r="5" customHeight="1" spans="1:8">
      <c r="A5" s="6">
        <v>2</v>
      </c>
      <c r="B5" s="13"/>
      <c r="C5" s="8" t="str">
        <f>"2841202103040856431329"</f>
        <v>2841202103040856431329</v>
      </c>
      <c r="D5" s="9" t="s">
        <v>11</v>
      </c>
      <c r="E5" s="10">
        <v>68.6</v>
      </c>
      <c r="F5" s="11">
        <v>63.57</v>
      </c>
      <c r="G5" s="11">
        <v>65.582</v>
      </c>
      <c r="H5" s="12"/>
    </row>
    <row r="6" customHeight="1" spans="1:8">
      <c r="A6" s="6">
        <v>3</v>
      </c>
      <c r="B6" s="13"/>
      <c r="C6" s="8" t="str">
        <f>"284120210228093600781"</f>
        <v>284120210228093600781</v>
      </c>
      <c r="D6" s="9" t="s">
        <v>12</v>
      </c>
      <c r="E6" s="10">
        <v>64</v>
      </c>
      <c r="F6" s="11">
        <v>90.71</v>
      </c>
      <c r="G6" s="11">
        <v>80.026</v>
      </c>
      <c r="H6" s="12"/>
    </row>
    <row r="7" customHeight="1" spans="1:8">
      <c r="A7" s="6">
        <v>4</v>
      </c>
      <c r="B7" s="13"/>
      <c r="C7" s="8" t="str">
        <f>"2841202103032107191294"</f>
        <v>2841202103032107191294</v>
      </c>
      <c r="D7" s="9" t="s">
        <v>13</v>
      </c>
      <c r="E7" s="10">
        <v>52.5</v>
      </c>
      <c r="F7" s="11" t="s">
        <v>14</v>
      </c>
      <c r="G7" s="11"/>
      <c r="H7" s="12"/>
    </row>
    <row r="8" customHeight="1" spans="1:8">
      <c r="A8" s="6">
        <v>5</v>
      </c>
      <c r="B8" s="14"/>
      <c r="C8" s="8" t="str">
        <f>"2841202103022351401191"</f>
        <v>2841202103022351401191</v>
      </c>
      <c r="D8" s="9" t="s">
        <v>15</v>
      </c>
      <c r="E8" s="10">
        <v>47.7</v>
      </c>
      <c r="F8" s="11" t="s">
        <v>14</v>
      </c>
      <c r="G8" s="11"/>
      <c r="H8" s="12"/>
    </row>
    <row r="9" customHeight="1" spans="1:8">
      <c r="A9" s="6">
        <v>6</v>
      </c>
      <c r="B9" s="7" t="s">
        <v>16</v>
      </c>
      <c r="C9" s="8" t="str">
        <f>"2841202103041514321389"</f>
        <v>2841202103041514321389</v>
      </c>
      <c r="D9" s="9" t="s">
        <v>17</v>
      </c>
      <c r="E9" s="10">
        <v>72.7</v>
      </c>
      <c r="F9" s="11">
        <v>63.4</v>
      </c>
      <c r="G9" s="11">
        <v>67.12</v>
      </c>
      <c r="H9" s="12"/>
    </row>
    <row r="10" customHeight="1" spans="1:8">
      <c r="A10" s="6">
        <v>7</v>
      </c>
      <c r="B10" s="13"/>
      <c r="C10" s="8" t="str">
        <f>"284120210226104835658"</f>
        <v>284120210226104835658</v>
      </c>
      <c r="D10" s="9" t="s">
        <v>18</v>
      </c>
      <c r="E10" s="10">
        <v>71.3</v>
      </c>
      <c r="F10" s="11">
        <v>90.86</v>
      </c>
      <c r="G10" s="11">
        <v>83.036</v>
      </c>
      <c r="H10" s="12"/>
    </row>
    <row r="11" customHeight="1" spans="1:8">
      <c r="A11" s="6">
        <v>8</v>
      </c>
      <c r="B11" s="13"/>
      <c r="C11" s="8" t="str">
        <f>"284120210301110630899"</f>
        <v>284120210301110630899</v>
      </c>
      <c r="D11" s="9" t="s">
        <v>19</v>
      </c>
      <c r="E11" s="10">
        <v>69.6</v>
      </c>
      <c r="F11" s="11">
        <v>63.57</v>
      </c>
      <c r="G11" s="11">
        <v>65.982</v>
      </c>
      <c r="H11" s="15"/>
    </row>
    <row r="12" customHeight="1" spans="1:8">
      <c r="A12" s="6">
        <v>9</v>
      </c>
      <c r="B12" s="13"/>
      <c r="C12" s="8" t="str">
        <f>"284120210223144033206"</f>
        <v>284120210223144033206</v>
      </c>
      <c r="D12" s="9" t="s">
        <v>20</v>
      </c>
      <c r="E12" s="10">
        <v>67.2</v>
      </c>
      <c r="F12" s="11">
        <v>65.14</v>
      </c>
      <c r="G12" s="11">
        <v>65.964</v>
      </c>
      <c r="H12" s="12"/>
    </row>
    <row r="13" customHeight="1" spans="1:8">
      <c r="A13" s="6">
        <v>10</v>
      </c>
      <c r="B13" s="14"/>
      <c r="C13" s="8" t="str">
        <f>"2841202103032209301307"</f>
        <v>2841202103032209301307</v>
      </c>
      <c r="D13" s="9" t="s">
        <v>21</v>
      </c>
      <c r="E13" s="10">
        <v>66.5</v>
      </c>
      <c r="F13" s="11">
        <v>63.29</v>
      </c>
      <c r="G13" s="11">
        <v>64.574</v>
      </c>
      <c r="H13" s="12"/>
    </row>
    <row r="14" customHeight="1" spans="1:8">
      <c r="A14" s="6">
        <v>11</v>
      </c>
      <c r="B14" s="7" t="s">
        <v>22</v>
      </c>
      <c r="C14" s="8" t="str">
        <f>"2841202103021537581110"</f>
        <v>2841202103021537581110</v>
      </c>
      <c r="D14" s="9" t="s">
        <v>23</v>
      </c>
      <c r="E14" s="10">
        <v>72.7</v>
      </c>
      <c r="F14" s="11">
        <v>66.29</v>
      </c>
      <c r="G14" s="11">
        <v>68.854</v>
      </c>
      <c r="H14" s="12"/>
    </row>
    <row r="15" customHeight="1" spans="1:8">
      <c r="A15" s="6">
        <v>12</v>
      </c>
      <c r="B15" s="14"/>
      <c r="C15" s="8" t="str">
        <f>"284120210227123027734"</f>
        <v>284120210227123027734</v>
      </c>
      <c r="D15" s="9" t="s">
        <v>24</v>
      </c>
      <c r="E15" s="10">
        <v>72.2</v>
      </c>
      <c r="F15" s="11">
        <v>87.71</v>
      </c>
      <c r="G15" s="11">
        <v>81.506</v>
      </c>
      <c r="H15" s="12"/>
    </row>
    <row r="16" customHeight="1" spans="1:8">
      <c r="A16" s="6">
        <v>13</v>
      </c>
      <c r="B16" s="7" t="s">
        <v>25</v>
      </c>
      <c r="C16" s="8" t="str">
        <f>"284120210301120718912"</f>
        <v>284120210301120718912</v>
      </c>
      <c r="D16" s="9" t="s">
        <v>26</v>
      </c>
      <c r="E16" s="10">
        <v>72.2</v>
      </c>
      <c r="F16" s="11">
        <v>77.43</v>
      </c>
      <c r="G16" s="11">
        <v>75.338</v>
      </c>
      <c r="H16" s="12"/>
    </row>
    <row r="17" customHeight="1" spans="1:8">
      <c r="A17" s="6">
        <v>14</v>
      </c>
      <c r="B17" s="14"/>
      <c r="C17" s="8" t="str">
        <f>"284120210223114541139"</f>
        <v>284120210223114541139</v>
      </c>
      <c r="D17" s="9" t="s">
        <v>27</v>
      </c>
      <c r="E17" s="10">
        <v>70.5</v>
      </c>
      <c r="F17" s="11">
        <v>88.86</v>
      </c>
      <c r="G17" s="11">
        <v>81.516</v>
      </c>
      <c r="H17" s="12"/>
    </row>
    <row r="18" customHeight="1" spans="1:8">
      <c r="A18" s="6">
        <v>15</v>
      </c>
      <c r="B18" s="7" t="s">
        <v>28</v>
      </c>
      <c r="C18" s="8" t="str">
        <f>"28412021022309182531"</f>
        <v>28412021022309182531</v>
      </c>
      <c r="D18" s="9" t="s">
        <v>29</v>
      </c>
      <c r="E18" s="10">
        <v>71</v>
      </c>
      <c r="F18" s="11">
        <v>64.57</v>
      </c>
      <c r="G18" s="11">
        <v>67.142</v>
      </c>
      <c r="H18" s="12"/>
    </row>
    <row r="19" customHeight="1" spans="1:8">
      <c r="A19" s="6">
        <v>16</v>
      </c>
      <c r="B19" s="13"/>
      <c r="C19" s="8" t="str">
        <f>"2841202103012225211011"</f>
        <v>2841202103012225211011</v>
      </c>
      <c r="D19" s="9" t="s">
        <v>30</v>
      </c>
      <c r="E19" s="10">
        <v>62.6</v>
      </c>
      <c r="F19" s="11">
        <v>63.57</v>
      </c>
      <c r="G19" s="11">
        <v>63.182</v>
      </c>
      <c r="H19" s="12"/>
    </row>
    <row r="20" customHeight="1" spans="1:8">
      <c r="A20" s="6">
        <v>17</v>
      </c>
      <c r="B20" s="14"/>
      <c r="C20" s="8" t="str">
        <f>"284120210225180352604"</f>
        <v>284120210225180352604</v>
      </c>
      <c r="D20" s="9" t="s">
        <v>31</v>
      </c>
      <c r="E20" s="10">
        <v>53.4</v>
      </c>
      <c r="F20" s="11">
        <v>65.14</v>
      </c>
      <c r="G20" s="11">
        <v>60.444</v>
      </c>
      <c r="H20" s="12"/>
    </row>
    <row r="21" customHeight="1" spans="1:8">
      <c r="A21" s="6">
        <v>18</v>
      </c>
      <c r="B21" s="7" t="s">
        <v>32</v>
      </c>
      <c r="C21" s="8" t="str">
        <f>"284120210223110344121"</f>
        <v>284120210223110344121</v>
      </c>
      <c r="D21" s="9" t="s">
        <v>33</v>
      </c>
      <c r="E21" s="10">
        <v>66.3</v>
      </c>
      <c r="F21" s="11">
        <v>68</v>
      </c>
      <c r="G21" s="11">
        <v>67.32</v>
      </c>
      <c r="H21" s="12"/>
    </row>
    <row r="22" customHeight="1" spans="1:8">
      <c r="A22" s="6">
        <v>19</v>
      </c>
      <c r="B22" s="13"/>
      <c r="C22" s="8" t="str">
        <f>"2841202103032204161306"</f>
        <v>2841202103032204161306</v>
      </c>
      <c r="D22" s="9" t="s">
        <v>34</v>
      </c>
      <c r="E22" s="10">
        <v>63.3</v>
      </c>
      <c r="F22" s="11">
        <v>73.71</v>
      </c>
      <c r="G22" s="11">
        <v>69.546</v>
      </c>
      <c r="H22" s="12"/>
    </row>
    <row r="23" customHeight="1" spans="1:8">
      <c r="A23" s="6">
        <v>21</v>
      </c>
      <c r="B23" s="13"/>
      <c r="C23" s="8" t="str">
        <f>"284120210301195319977"</f>
        <v>284120210301195319977</v>
      </c>
      <c r="D23" s="9" t="s">
        <v>35</v>
      </c>
      <c r="E23" s="10">
        <v>62.9</v>
      </c>
      <c r="F23" s="11">
        <v>69.43</v>
      </c>
      <c r="G23" s="11">
        <v>66.818</v>
      </c>
      <c r="H23" s="12"/>
    </row>
    <row r="24" customHeight="1" spans="1:8">
      <c r="A24" s="6">
        <v>20</v>
      </c>
      <c r="B24" s="13"/>
      <c r="C24" s="8" t="str">
        <f>"284120210226075725641"</f>
        <v>284120210226075725641</v>
      </c>
      <c r="D24" s="9" t="s">
        <v>36</v>
      </c>
      <c r="E24" s="10">
        <v>61.7</v>
      </c>
      <c r="F24" s="11">
        <v>88.86</v>
      </c>
      <c r="G24" s="11">
        <v>77.996</v>
      </c>
      <c r="H24" s="12"/>
    </row>
    <row r="25" customHeight="1" spans="1:8">
      <c r="A25" s="6">
        <v>22</v>
      </c>
      <c r="B25" s="14"/>
      <c r="C25" s="8" t="str">
        <f>"284120210228173158822"</f>
        <v>284120210228173158822</v>
      </c>
      <c r="D25" s="9" t="s">
        <v>37</v>
      </c>
      <c r="E25" s="10">
        <v>61.1</v>
      </c>
      <c r="F25" s="11">
        <v>85.3</v>
      </c>
      <c r="G25" s="11">
        <v>75.62</v>
      </c>
      <c r="H25" s="12"/>
    </row>
    <row r="26" customHeight="1" spans="1:8">
      <c r="A26" s="6">
        <v>23</v>
      </c>
      <c r="B26" s="7" t="s">
        <v>38</v>
      </c>
      <c r="C26" s="8" t="str">
        <f>"2841202103041130391357"</f>
        <v>2841202103041130391357</v>
      </c>
      <c r="D26" s="9" t="s">
        <v>39</v>
      </c>
      <c r="E26" s="10">
        <v>57.4</v>
      </c>
      <c r="F26" s="11">
        <v>66.43</v>
      </c>
      <c r="G26" s="11">
        <v>62.818</v>
      </c>
      <c r="H26" s="12"/>
    </row>
    <row r="27" customHeight="1" spans="1:8">
      <c r="A27" s="6">
        <v>24</v>
      </c>
      <c r="B27" s="13"/>
      <c r="C27" s="8" t="str">
        <f>"2841202103051258131563"</f>
        <v>2841202103051258131563</v>
      </c>
      <c r="D27" s="9" t="s">
        <v>40</v>
      </c>
      <c r="E27" s="10">
        <v>56.7</v>
      </c>
      <c r="F27" s="11">
        <v>88.86</v>
      </c>
      <c r="G27" s="11">
        <v>75.996</v>
      </c>
      <c r="H27" s="12"/>
    </row>
    <row r="28" customHeight="1" spans="1:8">
      <c r="A28" s="6">
        <v>25</v>
      </c>
      <c r="B28" s="13"/>
      <c r="C28" s="8" t="str">
        <f>"2841202103032142331304"</f>
        <v>2841202103032142331304</v>
      </c>
      <c r="D28" s="9" t="s">
        <v>41</v>
      </c>
      <c r="E28" s="10">
        <v>56.4</v>
      </c>
      <c r="F28" s="11">
        <v>69.71</v>
      </c>
      <c r="G28" s="11">
        <v>64.386</v>
      </c>
      <c r="H28" s="12"/>
    </row>
    <row r="29" customHeight="1" spans="1:8">
      <c r="A29" s="6">
        <v>26</v>
      </c>
      <c r="B29" s="13"/>
      <c r="C29" s="8" t="str">
        <f>"284120210301165203944"</f>
        <v>284120210301165203944</v>
      </c>
      <c r="D29" s="9" t="s">
        <v>42</v>
      </c>
      <c r="E29" s="10">
        <v>53.2</v>
      </c>
      <c r="F29" s="11">
        <v>79.57</v>
      </c>
      <c r="G29" s="11">
        <v>69.022</v>
      </c>
      <c r="H29" s="15"/>
    </row>
    <row r="30" customHeight="1" spans="1:8">
      <c r="A30" s="6">
        <v>27</v>
      </c>
      <c r="B30" s="14"/>
      <c r="C30" s="8" t="str">
        <f>"2841202103021454161098"</f>
        <v>2841202103021454161098</v>
      </c>
      <c r="D30" s="9" t="s">
        <v>43</v>
      </c>
      <c r="E30" s="10">
        <v>52.5</v>
      </c>
      <c r="F30" s="11" t="s">
        <v>14</v>
      </c>
      <c r="G30" s="11"/>
      <c r="H30" s="12"/>
    </row>
  </sheetData>
  <sheetProtection selectLockedCells="1" selectUnlockedCells="1"/>
  <autoFilter ref="A3:G30">
    <sortState ref="A3:G30">
      <sortCondition ref="G2" descending="1"/>
    </sortState>
    <extLst/>
  </autoFilter>
  <mergeCells count="9">
    <mergeCell ref="A1:G1"/>
    <mergeCell ref="A2:H2"/>
    <mergeCell ref="B4:B8"/>
    <mergeCell ref="B9:B13"/>
    <mergeCell ref="B14:B15"/>
    <mergeCell ref="B16:B17"/>
    <mergeCell ref="B18:B20"/>
    <mergeCell ref="B21:B25"/>
    <mergeCell ref="B26:B30"/>
  </mergeCells>
  <printOptions horizontalCentered="1"/>
  <pageMargins left="0.708661417322835" right="0.70866141732283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</cp:lastModifiedBy>
  <dcterms:created xsi:type="dcterms:W3CDTF">2006-09-16T00:00:00Z</dcterms:created>
  <cp:lastPrinted>2021-03-26T07:29:00Z</cp:lastPrinted>
  <dcterms:modified xsi:type="dcterms:W3CDTF">2021-03-30T07:32:30Z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